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vangeldrop\OneDrive - BCS HRM en Salarisadministratie B.V\Bureaublad\"/>
    </mc:Choice>
  </mc:AlternateContent>
  <xr:revisionPtr revIDLastSave="0" documentId="8_{BDB1DE56-29F0-453B-BE7D-1E8BCB1B42BE}" xr6:coauthVersionLast="47" xr6:coauthVersionMax="47" xr10:uidLastSave="{00000000-0000-0000-0000-000000000000}"/>
  <bookViews>
    <workbookView xWindow="28680" yWindow="-120" windowWidth="29040" windowHeight="15720" xr2:uid="{054A5CE2-9FF5-4353-BB55-67C1ABBADF3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O27" i="1"/>
  <c r="O31" i="1" s="1"/>
  <c r="Q17" i="1"/>
  <c r="N17" i="1"/>
  <c r="N18" i="1" s="1"/>
  <c r="N21" i="1" l="1"/>
  <c r="Q18" i="1"/>
  <c r="Q21" i="1" s="1"/>
  <c r="Q5" i="1"/>
  <c r="O24" i="1" l="1"/>
  <c r="N5" i="1"/>
  <c r="N6" i="1" s="1"/>
  <c r="Q6" i="1"/>
  <c r="Q9" i="1" s="1"/>
  <c r="N9" i="1" l="1"/>
  <c r="O12" i="1" s="1"/>
  <c r="O7" i="1"/>
  <c r="K5" i="1"/>
  <c r="K6" i="1" s="1"/>
  <c r="K9" i="1" s="1"/>
  <c r="H5" i="1"/>
  <c r="D5" i="1"/>
  <c r="D6" i="1" s="1"/>
  <c r="H6" i="1" l="1"/>
  <c r="H9" i="1" s="1"/>
  <c r="D9" i="1"/>
  <c r="D12" i="1" l="1"/>
  <c r="D13" i="1"/>
  <c r="D14" i="1"/>
</calcChain>
</file>

<file path=xl/sharedStrings.xml><?xml version="1.0" encoding="utf-8"?>
<sst xmlns="http://schemas.openxmlformats.org/spreadsheetml/2006/main" count="23" uniqueCount="20">
  <si>
    <t>A</t>
  </si>
  <si>
    <t>B</t>
  </si>
  <si>
    <t>C</t>
  </si>
  <si>
    <t>A + B</t>
  </si>
  <si>
    <t>A + B + C</t>
  </si>
  <si>
    <t>D</t>
  </si>
  <si>
    <t>E</t>
  </si>
  <si>
    <t>D+E</t>
  </si>
  <si>
    <t>max el.</t>
  </si>
  <si>
    <t>D + E</t>
  </si>
  <si>
    <t>F</t>
  </si>
  <si>
    <t>G</t>
  </si>
  <si>
    <t>F + G</t>
  </si>
  <si>
    <t>cat.waarde</t>
  </si>
  <si>
    <t>bijtelling</t>
  </si>
  <si>
    <t>bijt. Per mnd</t>
  </si>
  <si>
    <t>kal.dgn in een maand</t>
  </si>
  <si>
    <t>kal.dgn auto in gebruik</t>
  </si>
  <si>
    <t>benzine / diesel</t>
  </si>
  <si>
    <t>electrisch/hybride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</si>
</sst>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44" fontId="0" fillId="2" borderId="0" xfId="1" applyFont="1" applyFill="1" applyBorder="1"/>
    <xf numFmtId="44" fontId="0" fillId="2" borderId="2" xfId="1" applyFont="1" applyFill="1" applyBorder="1"/>
    <xf numFmtId="9" fontId="0" fillId="3" borderId="0" xfId="0" applyNumberFormat="1" applyFill="1" applyBorder="1"/>
    <xf numFmtId="44" fontId="0" fillId="0" borderId="0" xfId="1" applyFont="1" applyBorder="1"/>
    <xf numFmtId="44" fontId="0" fillId="0" borderId="2" xfId="1" applyFont="1" applyBorder="1"/>
    <xf numFmtId="44" fontId="0" fillId="0" borderId="0" xfId="0" applyNumberFormat="1" applyBorder="1"/>
    <xf numFmtId="0" fontId="3" fillId="0" borderId="0" xfId="0" applyFont="1" applyBorder="1"/>
    <xf numFmtId="44" fontId="3" fillId="0" borderId="0" xfId="0" applyNumberFormat="1" applyFont="1" applyBorder="1"/>
    <xf numFmtId="0" fontId="0" fillId="0" borderId="3" xfId="0" applyBorder="1"/>
    <xf numFmtId="0" fontId="0" fillId="0" borderId="4" xfId="0" applyBorder="1"/>
    <xf numFmtId="44" fontId="0" fillId="0" borderId="4" xfId="0" applyNumberFormat="1" applyBorder="1"/>
    <xf numFmtId="0" fontId="0" fillId="0" borderId="5" xfId="0" applyBorder="1" applyAlignment="1">
      <alignment horizontal="center"/>
    </xf>
    <xf numFmtId="9" fontId="0" fillId="3" borderId="1" xfId="0" applyNumberFormat="1" applyFill="1" applyBorder="1"/>
    <xf numFmtId="0" fontId="4" fillId="0" borderId="0" xfId="0" applyFont="1" applyBorder="1"/>
    <xf numFmtId="44" fontId="4" fillId="0" borderId="0" xfId="0" applyNumberFormat="1" applyFont="1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A1A82-A6DD-4F0B-BD9D-9A776B768F57}">
  <dimension ref="B1:R32"/>
  <sheetViews>
    <sheetView tabSelected="1" workbookViewId="0">
      <selection activeCell="F22" sqref="F22"/>
    </sheetView>
  </sheetViews>
  <sheetFormatPr defaultRowHeight="15" x14ac:dyDescent="0.25"/>
  <cols>
    <col min="2" max="2" width="21.140625" customWidth="1"/>
    <col min="3" max="3" width="11.28515625" customWidth="1"/>
    <col min="4" max="4" width="11.42578125" bestFit="1" customWidth="1"/>
    <col min="7" max="7" width="13.140625" bestFit="1" customWidth="1"/>
    <col min="8" max="8" width="13.140625" customWidth="1"/>
    <col min="9" max="9" width="11.42578125" bestFit="1" customWidth="1"/>
    <col min="10" max="10" width="10.42578125" bestFit="1" customWidth="1"/>
    <col min="11" max="11" width="11.42578125" bestFit="1" customWidth="1"/>
    <col min="14" max="14" width="11.42578125" bestFit="1" customWidth="1"/>
    <col min="15" max="15" width="11.140625" bestFit="1" customWidth="1"/>
    <col min="17" max="17" width="12.140625" bestFit="1" customWidth="1"/>
  </cols>
  <sheetData>
    <row r="1" spans="2:18" x14ac:dyDescent="0.25">
      <c r="B1" s="24" t="s">
        <v>18</v>
      </c>
      <c r="C1" s="25"/>
      <c r="D1" s="25"/>
      <c r="E1" s="25"/>
      <c r="F1" s="25"/>
      <c r="G1" s="25"/>
      <c r="H1" s="25"/>
      <c r="I1" s="25"/>
      <c r="J1" s="25"/>
      <c r="K1" s="26"/>
      <c r="M1" s="24" t="s">
        <v>19</v>
      </c>
      <c r="N1" s="25"/>
      <c r="O1" s="25"/>
      <c r="P1" s="25"/>
      <c r="Q1" s="25"/>
      <c r="R1" s="26"/>
    </row>
    <row r="2" spans="2:18" x14ac:dyDescent="0.25">
      <c r="B2" s="5"/>
      <c r="C2" s="6"/>
      <c r="D2" s="6"/>
      <c r="E2" s="6"/>
      <c r="F2" s="6"/>
      <c r="G2" s="6"/>
      <c r="H2" s="6"/>
      <c r="I2" s="6"/>
      <c r="J2" s="6"/>
      <c r="K2" s="7"/>
      <c r="M2" s="5"/>
      <c r="N2" s="6"/>
      <c r="O2" s="6"/>
      <c r="P2" s="6"/>
      <c r="Q2" s="6"/>
      <c r="R2" s="7"/>
    </row>
    <row r="3" spans="2:18" x14ac:dyDescent="0.25">
      <c r="B3" s="5"/>
      <c r="C3" s="6" t="s">
        <v>0</v>
      </c>
      <c r="D3" s="6"/>
      <c r="E3" s="6"/>
      <c r="F3" s="6"/>
      <c r="G3" s="6" t="s">
        <v>1</v>
      </c>
      <c r="H3" s="6"/>
      <c r="I3" s="6"/>
      <c r="J3" s="6" t="s">
        <v>2</v>
      </c>
      <c r="K3" s="7"/>
      <c r="M3" s="5" t="s">
        <v>5</v>
      </c>
      <c r="N3" s="8">
        <v>45000</v>
      </c>
      <c r="O3" s="6" t="s">
        <v>8</v>
      </c>
      <c r="P3" s="6" t="s">
        <v>6</v>
      </c>
      <c r="Q3" s="6"/>
      <c r="R3" s="7"/>
    </row>
    <row r="4" spans="2:18" x14ac:dyDescent="0.25">
      <c r="B4" s="5"/>
      <c r="C4" s="6" t="s">
        <v>13</v>
      </c>
      <c r="D4" s="8">
        <v>32323</v>
      </c>
      <c r="E4" s="6"/>
      <c r="F4" s="6"/>
      <c r="G4" s="6"/>
      <c r="H4" s="8">
        <v>44728</v>
      </c>
      <c r="I4" s="6"/>
      <c r="J4" s="6"/>
      <c r="K4" s="9"/>
      <c r="M4" s="5"/>
      <c r="N4" s="8">
        <v>59900</v>
      </c>
      <c r="O4" s="6"/>
      <c r="P4" s="6"/>
      <c r="Q4" s="11"/>
      <c r="R4" s="7"/>
    </row>
    <row r="5" spans="2:18" x14ac:dyDescent="0.25">
      <c r="B5" s="5" t="s">
        <v>14</v>
      </c>
      <c r="C5" s="10">
        <v>0.22</v>
      </c>
      <c r="D5" s="6">
        <f>D4*C5</f>
        <v>7111.06</v>
      </c>
      <c r="E5" s="6"/>
      <c r="F5" s="6"/>
      <c r="G5" s="10">
        <v>0.22</v>
      </c>
      <c r="H5" s="6">
        <f>H4*G5</f>
        <v>9840.16</v>
      </c>
      <c r="I5" s="6"/>
      <c r="J5" s="10">
        <v>0.25</v>
      </c>
      <c r="K5" s="7">
        <f>K4*J5</f>
        <v>0</v>
      </c>
      <c r="M5" s="20">
        <v>0.08</v>
      </c>
      <c r="N5" s="6">
        <f>IF(N4&gt;N3,N3*M5)</f>
        <v>3600</v>
      </c>
      <c r="O5" s="6"/>
      <c r="P5" s="10">
        <v>0.22</v>
      </c>
      <c r="Q5" s="13">
        <f>(N4-N3)*P5</f>
        <v>3278</v>
      </c>
      <c r="R5" s="7"/>
    </row>
    <row r="6" spans="2:18" x14ac:dyDescent="0.25">
      <c r="B6" s="5" t="s">
        <v>15</v>
      </c>
      <c r="C6" s="6">
        <v>12</v>
      </c>
      <c r="D6" s="11">
        <f>D5/C6</f>
        <v>592.58833333333337</v>
      </c>
      <c r="E6" s="6"/>
      <c r="F6" s="6"/>
      <c r="G6" s="6">
        <v>12</v>
      </c>
      <c r="H6" s="11">
        <f>H5/G6</f>
        <v>820.01333333333332</v>
      </c>
      <c r="I6" s="6"/>
      <c r="J6" s="6">
        <v>12</v>
      </c>
      <c r="K6" s="12">
        <f>K5/J6</f>
        <v>0</v>
      </c>
      <c r="M6" s="5">
        <v>12</v>
      </c>
      <c r="N6" s="11">
        <f>N5/M6</f>
        <v>300</v>
      </c>
      <c r="O6" s="6"/>
      <c r="P6" s="6">
        <v>12</v>
      </c>
      <c r="Q6" s="11">
        <f>Q5/P6</f>
        <v>273.16666666666669</v>
      </c>
      <c r="R6" s="7"/>
    </row>
    <row r="7" spans="2:18" x14ac:dyDescent="0.25">
      <c r="B7" s="5"/>
      <c r="C7" s="6"/>
      <c r="D7" s="6"/>
      <c r="E7" s="6"/>
      <c r="F7" s="6"/>
      <c r="G7" s="6"/>
      <c r="H7" s="6"/>
      <c r="I7" s="6"/>
      <c r="J7" s="6"/>
      <c r="K7" s="7"/>
      <c r="M7" s="5"/>
      <c r="N7" s="6"/>
      <c r="O7" s="13">
        <f>N6+Q6</f>
        <v>573.16666666666674</v>
      </c>
      <c r="P7" s="6"/>
      <c r="Q7" s="6"/>
      <c r="R7" s="7"/>
    </row>
    <row r="8" spans="2:18" x14ac:dyDescent="0.25">
      <c r="B8" s="5" t="s">
        <v>16</v>
      </c>
      <c r="C8" s="6">
        <v>31</v>
      </c>
      <c r="D8" s="6"/>
      <c r="E8" s="6"/>
      <c r="F8" s="6"/>
      <c r="G8" s="6">
        <v>31</v>
      </c>
      <c r="H8" s="6"/>
      <c r="I8" s="6"/>
      <c r="J8" s="6">
        <v>30</v>
      </c>
      <c r="K8" s="7"/>
      <c r="M8" s="5">
        <v>31</v>
      </c>
      <c r="N8" s="6"/>
      <c r="O8" s="6"/>
      <c r="P8" s="6">
        <v>31</v>
      </c>
      <c r="Q8" s="6"/>
      <c r="R8" s="7"/>
    </row>
    <row r="9" spans="2:18" x14ac:dyDescent="0.25">
      <c r="B9" s="5" t="s">
        <v>17</v>
      </c>
      <c r="C9" s="6">
        <v>5</v>
      </c>
      <c r="D9" s="11">
        <f>D6/C8*C9</f>
        <v>95.578763440860229</v>
      </c>
      <c r="E9" s="6"/>
      <c r="F9" s="6"/>
      <c r="G9" s="6">
        <v>26</v>
      </c>
      <c r="H9" s="11">
        <f>H6/G8*G9</f>
        <v>687.75311827956989</v>
      </c>
      <c r="I9" s="6"/>
      <c r="J9" s="6">
        <v>25</v>
      </c>
      <c r="K9" s="12">
        <f>K6/J8*J9</f>
        <v>0</v>
      </c>
      <c r="M9" s="5">
        <v>23</v>
      </c>
      <c r="N9" s="11">
        <f>N6/M8*M9</f>
        <v>222.58064516129033</v>
      </c>
      <c r="O9" s="6"/>
      <c r="P9" s="6">
        <v>23</v>
      </c>
      <c r="Q9" s="11">
        <f>Q6/P8*P9</f>
        <v>202.6720430107527</v>
      </c>
      <c r="R9" s="7"/>
    </row>
    <row r="10" spans="2:18" x14ac:dyDescent="0.25">
      <c r="B10" s="5"/>
      <c r="C10" s="6"/>
      <c r="D10" s="6"/>
      <c r="E10" s="6"/>
      <c r="F10" s="6"/>
      <c r="G10" s="6"/>
      <c r="H10" s="6"/>
      <c r="I10" s="6"/>
      <c r="J10" s="6"/>
      <c r="K10" s="7"/>
      <c r="M10" s="5"/>
      <c r="N10" s="6"/>
      <c r="O10" s="6"/>
      <c r="P10" s="6"/>
      <c r="Q10" s="6"/>
      <c r="R10" s="7"/>
    </row>
    <row r="11" spans="2:18" x14ac:dyDescent="0.25">
      <c r="B11" s="5"/>
      <c r="C11" s="6"/>
      <c r="D11" s="6"/>
      <c r="E11" s="13"/>
      <c r="F11" s="6"/>
      <c r="G11" s="6"/>
      <c r="H11" s="13"/>
      <c r="I11" s="6"/>
      <c r="J11" s="6"/>
      <c r="K11" s="7"/>
      <c r="M11" s="5"/>
      <c r="N11" s="6"/>
      <c r="O11" s="6"/>
      <c r="P11" s="6"/>
      <c r="Q11" s="6"/>
      <c r="R11" s="7"/>
    </row>
    <row r="12" spans="2:18" x14ac:dyDescent="0.25">
      <c r="B12" s="5"/>
      <c r="C12" s="14" t="s">
        <v>0</v>
      </c>
      <c r="D12" s="15">
        <f>D9</f>
        <v>95.578763440860229</v>
      </c>
      <c r="E12" s="6"/>
      <c r="F12" s="6"/>
      <c r="G12" s="6"/>
      <c r="H12" s="13"/>
      <c r="I12" s="6"/>
      <c r="J12" s="6"/>
      <c r="K12" s="7"/>
      <c r="M12" s="5"/>
      <c r="N12" s="21" t="s">
        <v>7</v>
      </c>
      <c r="O12" s="22">
        <f>N9+Q9</f>
        <v>425.25268817204301</v>
      </c>
      <c r="P12" s="6"/>
      <c r="Q12" s="6"/>
      <c r="R12" s="7"/>
    </row>
    <row r="13" spans="2:18" x14ac:dyDescent="0.25">
      <c r="B13" s="5"/>
      <c r="C13" s="14" t="s">
        <v>3</v>
      </c>
      <c r="D13" s="15">
        <f>D9+H9</f>
        <v>783.33188172043015</v>
      </c>
      <c r="E13" s="6"/>
      <c r="F13" s="6"/>
      <c r="G13" s="6"/>
      <c r="H13" s="13"/>
      <c r="I13" s="6"/>
      <c r="J13" s="6"/>
      <c r="K13" s="7"/>
      <c r="M13" s="5"/>
      <c r="N13" s="6"/>
      <c r="O13" s="6"/>
      <c r="P13" s="6"/>
      <c r="Q13" s="6"/>
      <c r="R13" s="7"/>
    </row>
    <row r="14" spans="2:18" x14ac:dyDescent="0.25">
      <c r="B14" s="5"/>
      <c r="C14" s="14" t="s">
        <v>4</v>
      </c>
      <c r="D14" s="15">
        <f>D9+H9+K9</f>
        <v>783.33188172043015</v>
      </c>
      <c r="E14" s="6"/>
      <c r="F14" s="6"/>
      <c r="G14" s="6"/>
      <c r="H14" s="13"/>
      <c r="I14" s="6"/>
      <c r="J14" s="6"/>
      <c r="K14" s="7"/>
      <c r="M14" s="5"/>
      <c r="N14" s="6"/>
      <c r="O14" s="6"/>
      <c r="P14" s="6"/>
      <c r="Q14" s="6"/>
      <c r="R14" s="7"/>
    </row>
    <row r="15" spans="2:18" x14ac:dyDescent="0.25">
      <c r="B15" s="5"/>
      <c r="C15" s="6"/>
      <c r="D15" s="6"/>
      <c r="E15" s="6"/>
      <c r="F15" s="6"/>
      <c r="G15" s="6"/>
      <c r="H15" s="13"/>
      <c r="I15" s="6"/>
      <c r="J15" s="6"/>
      <c r="K15" s="7"/>
      <c r="M15" s="5" t="s">
        <v>10</v>
      </c>
      <c r="N15" s="8">
        <v>0</v>
      </c>
      <c r="O15" s="6" t="s">
        <v>8</v>
      </c>
      <c r="P15" s="6" t="s">
        <v>11</v>
      </c>
      <c r="Q15" s="6"/>
      <c r="R15" s="7"/>
    </row>
    <row r="16" spans="2:18" x14ac:dyDescent="0.25">
      <c r="B16" s="16"/>
      <c r="C16" s="17"/>
      <c r="D16" s="17"/>
      <c r="E16" s="17"/>
      <c r="F16" s="17"/>
      <c r="G16" s="17"/>
      <c r="H16" s="18"/>
      <c r="I16" s="18"/>
      <c r="J16" s="17"/>
      <c r="K16" s="19"/>
      <c r="M16" s="5"/>
      <c r="N16" s="8">
        <v>0</v>
      </c>
      <c r="O16" s="6"/>
      <c r="P16" s="6"/>
      <c r="Q16" s="11"/>
      <c r="R16" s="7"/>
    </row>
    <row r="17" spans="4:18" x14ac:dyDescent="0.25">
      <c r="H17" s="2"/>
      <c r="M17" s="20">
        <v>7.0000000000000007E-2</v>
      </c>
      <c r="N17" s="6" t="b">
        <f>IF(N16&gt;N15,N15*M17)</f>
        <v>0</v>
      </c>
      <c r="O17" s="6"/>
      <c r="P17" s="10">
        <v>0.22</v>
      </c>
      <c r="Q17" s="13">
        <f>(N16-N15)*P17</f>
        <v>0</v>
      </c>
      <c r="R17" s="7"/>
    </row>
    <row r="18" spans="4:18" x14ac:dyDescent="0.25">
      <c r="H18" s="2"/>
      <c r="I18" s="2"/>
      <c r="M18" s="5">
        <v>12</v>
      </c>
      <c r="N18" s="11">
        <f>N17/M18</f>
        <v>0</v>
      </c>
      <c r="O18" s="6"/>
      <c r="P18" s="6">
        <v>12</v>
      </c>
      <c r="Q18" s="11">
        <f>Q17/P18</f>
        <v>0</v>
      </c>
      <c r="R18" s="7"/>
    </row>
    <row r="19" spans="4:18" x14ac:dyDescent="0.25">
      <c r="D19" s="2"/>
      <c r="H19" s="2"/>
      <c r="M19" s="5"/>
      <c r="N19" s="6"/>
      <c r="O19" s="6"/>
      <c r="P19" s="6"/>
      <c r="Q19" s="6"/>
      <c r="R19" s="7"/>
    </row>
    <row r="20" spans="4:18" x14ac:dyDescent="0.25">
      <c r="H20" s="2"/>
      <c r="I20" s="2"/>
      <c r="M20" s="5">
        <v>31</v>
      </c>
      <c r="N20" s="6"/>
      <c r="O20" s="6"/>
      <c r="P20" s="6">
        <v>31</v>
      </c>
      <c r="Q20" s="6"/>
      <c r="R20" s="7"/>
    </row>
    <row r="21" spans="4:18" x14ac:dyDescent="0.25">
      <c r="M21" s="5">
        <v>26</v>
      </c>
      <c r="N21" s="11">
        <f>N18/M20*M21</f>
        <v>0</v>
      </c>
      <c r="O21" s="6"/>
      <c r="P21" s="6">
        <v>1</v>
      </c>
      <c r="Q21" s="11">
        <f>Q18/P20*P21</f>
        <v>0</v>
      </c>
      <c r="R21" s="7"/>
    </row>
    <row r="22" spans="4:18" x14ac:dyDescent="0.25">
      <c r="I22" s="1"/>
      <c r="M22" s="5"/>
      <c r="N22" s="6"/>
      <c r="O22" s="6"/>
      <c r="P22" s="6"/>
      <c r="Q22" s="6"/>
      <c r="R22" s="7"/>
    </row>
    <row r="23" spans="4:18" x14ac:dyDescent="0.25">
      <c r="M23" s="5"/>
      <c r="N23" s="6"/>
      <c r="O23" s="6"/>
      <c r="P23" s="6"/>
      <c r="Q23" s="6"/>
      <c r="R23" s="7"/>
    </row>
    <row r="24" spans="4:18" x14ac:dyDescent="0.25">
      <c r="H24" s="3"/>
      <c r="I24" s="4"/>
      <c r="M24" s="5"/>
      <c r="N24" s="21" t="s">
        <v>12</v>
      </c>
      <c r="O24" s="22">
        <f>N21+Q21</f>
        <v>0</v>
      </c>
      <c r="P24" s="6"/>
      <c r="Q24" s="6"/>
      <c r="R24" s="7"/>
    </row>
    <row r="25" spans="4:18" x14ac:dyDescent="0.25">
      <c r="I25" s="2"/>
      <c r="M25" s="5"/>
      <c r="N25" s="6"/>
      <c r="O25" s="6"/>
      <c r="P25" s="6"/>
      <c r="Q25" s="6"/>
      <c r="R25" s="7"/>
    </row>
    <row r="26" spans="4:18" x14ac:dyDescent="0.25">
      <c r="I26" s="2"/>
      <c r="J26" s="2"/>
      <c r="M26" s="5"/>
      <c r="N26" s="6"/>
      <c r="O26" s="6"/>
      <c r="P26" s="6"/>
      <c r="Q26" s="6"/>
      <c r="R26" s="7"/>
    </row>
    <row r="27" spans="4:18" x14ac:dyDescent="0.25">
      <c r="I27" s="2"/>
      <c r="M27" s="5"/>
      <c r="N27" s="13" t="s">
        <v>9</v>
      </c>
      <c r="O27" s="13">
        <f>T20+W20</f>
        <v>0</v>
      </c>
      <c r="P27" s="6"/>
      <c r="Q27" s="6"/>
      <c r="R27" s="7"/>
    </row>
    <row r="28" spans="4:18" x14ac:dyDescent="0.25">
      <c r="M28" s="5"/>
      <c r="N28" s="13"/>
      <c r="O28" s="6"/>
      <c r="P28" s="6"/>
      <c r="Q28" s="6"/>
      <c r="R28" s="7"/>
    </row>
    <row r="29" spans="4:18" x14ac:dyDescent="0.25">
      <c r="M29" s="5"/>
      <c r="N29" s="13" t="s">
        <v>12</v>
      </c>
      <c r="O29" s="13">
        <f>U35</f>
        <v>0</v>
      </c>
      <c r="P29" s="6"/>
      <c r="Q29" s="6"/>
      <c r="R29" s="7"/>
    </row>
    <row r="30" spans="4:18" x14ac:dyDescent="0.25">
      <c r="M30" s="5"/>
      <c r="N30" s="13"/>
      <c r="O30" s="6"/>
      <c r="P30" s="6"/>
      <c r="Q30" s="6"/>
      <c r="R30" s="7"/>
    </row>
    <row r="31" spans="4:18" x14ac:dyDescent="0.25">
      <c r="M31" s="5"/>
      <c r="N31" s="13"/>
      <c r="O31" s="13">
        <f>SUM(O27:O30)</f>
        <v>0</v>
      </c>
      <c r="P31" s="6"/>
      <c r="Q31" s="6"/>
      <c r="R31" s="7"/>
    </row>
    <row r="32" spans="4:18" x14ac:dyDescent="0.25">
      <c r="M32" s="16"/>
      <c r="N32" s="17"/>
      <c r="O32" s="17"/>
      <c r="P32" s="17"/>
      <c r="Q32" s="17"/>
      <c r="R32" s="23"/>
    </row>
  </sheetData>
  <mergeCells count="2">
    <mergeCell ref="B1:K1"/>
    <mergeCell ref="M1:R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Kees van Kessel</dc:creator>
  <cp:lastModifiedBy>Pauline van Geldrop</cp:lastModifiedBy>
  <dcterms:created xsi:type="dcterms:W3CDTF">2020-09-16T09:32:13Z</dcterms:created>
  <dcterms:modified xsi:type="dcterms:W3CDTF">2022-08-29T07:35:34Z</dcterms:modified>
</cp:coreProperties>
</file>